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VK_opensource\opensource\web\04_udvidelse-trae\"/>
    </mc:Choice>
  </mc:AlternateContent>
  <xr:revisionPtr revIDLastSave="0" documentId="13_ncr:1_{28A252F7-2330-454A-9C83-C37A2D9202D5}" xr6:coauthVersionLast="47" xr6:coauthVersionMax="47" xr10:uidLastSave="{00000000-0000-0000-0000-000000000000}"/>
  <bookViews>
    <workbookView xWindow="2730" yWindow="1800" windowWidth="21555" windowHeight="14400" xr2:uid="{00000000-000D-0000-FFFF-FFFF00000000}"/>
  </bookViews>
  <sheets>
    <sheet name="beregner" sheetId="1" r:id="rId1"/>
    <sheet name="license" sheetId="2" r:id="rId2"/>
  </sheets>
  <externalReferences>
    <externalReference r:id="rId3"/>
  </externalReferences>
  <definedNames>
    <definedName name="areal">[1]forside!$C$11</definedName>
    <definedName name="category">[1]forside!$C$28</definedName>
    <definedName name="db_names">[1]db_LCA!$A$6:$A$65</definedName>
    <definedName name="menu_category">[1]menuer!$J$5:$J$14</definedName>
    <definedName name="menu_materialer">[1]menuer!$C$5:$C$13</definedName>
    <definedName name="måned">beregner!$V$3</definedName>
    <definedName name="træ">beregner!$H$17:$H$18</definedName>
    <definedName name="v_navn">[1]forside!$C$9</definedName>
    <definedName name="aar">[1]forside!$C$12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 l="1"/>
  <c r="E10" i="1" s="1"/>
  <c r="E11" i="1" s="1"/>
  <c r="B16" i="1"/>
  <c r="E34" i="1" s="1"/>
  <c r="B17" i="1"/>
  <c r="E32" i="1"/>
  <c r="E31" i="1"/>
  <c r="E37" i="1" l="1"/>
  <c r="E36" i="1"/>
  <c r="K25" i="1" l="1"/>
  <c r="J25" i="1"/>
  <c r="J24" i="1"/>
  <c r="D10" i="1" s="1"/>
  <c r="D11" i="1" s="1"/>
</calcChain>
</file>

<file path=xl/sharedStrings.xml><?xml version="1.0" encoding="utf-8"?>
<sst xmlns="http://schemas.openxmlformats.org/spreadsheetml/2006/main" count="58" uniqueCount="53">
  <si>
    <t>[C º]</t>
  </si>
  <si>
    <t>[%]</t>
  </si>
  <si>
    <t>Januar</t>
  </si>
  <si>
    <t>Februar</t>
  </si>
  <si>
    <t>Marts</t>
  </si>
  <si>
    <t>April</t>
  </si>
  <si>
    <t>Maj</t>
  </si>
  <si>
    <t>Juni</t>
  </si>
  <si>
    <t>Juli</t>
  </si>
  <si>
    <t>August</t>
  </si>
  <si>
    <t>September</t>
  </si>
  <si>
    <t>Oktober</t>
  </si>
  <si>
    <t>November</t>
  </si>
  <si>
    <t>December</t>
  </si>
  <si>
    <t xml:space="preserve">   </t>
  </si>
  <si>
    <t>I fiber retningen</t>
  </si>
  <si>
    <t>Langs årringene</t>
  </si>
  <si>
    <t xml:space="preserve">(tangentielt)   </t>
  </si>
  <si>
    <t>På tværs af årringene</t>
  </si>
  <si>
    <t>(radiært)</t>
  </si>
  <si>
    <t>Fyr, gran og eg</t>
  </si>
  <si>
    <t>Bøg og birk</t>
  </si>
  <si>
    <t xml:space="preserve">angiv dato for montering:  </t>
  </si>
  <si>
    <t xml:space="preserve"> (format: DD-MM-ÅÅÅÅ)</t>
  </si>
  <si>
    <t>mm</t>
  </si>
  <si>
    <t xml:space="preserve">brættets bredde (mål per dd.):  </t>
  </si>
  <si>
    <t>Tabel 1.. Dimensionsændring i promille [mm/meter] ved en ændring af træets fugtindhold på 1 % for udvalgte træarter. (Kilde Larsen og Riberholt,  2005)</t>
  </si>
  <si>
    <t>vælg træsort:</t>
  </si>
  <si>
    <t>maks</t>
  </si>
  <si>
    <t>min</t>
  </si>
  <si>
    <t>fugt%-måned</t>
  </si>
  <si>
    <t>diff til maks</t>
  </si>
  <si>
    <t>diff til min</t>
  </si>
  <si>
    <t>langs årsringe</t>
  </si>
  <si>
    <t>på tværs årsringe</t>
  </si>
  <si>
    <t>[mm]</t>
  </si>
  <si>
    <t>måned</t>
  </si>
  <si>
    <t>Middel-temperatur</t>
  </si>
  <si>
    <t>Relativ luftfugtighed</t>
  </si>
  <si>
    <t xml:space="preserve">Omtrentlig ligevægts-fugtighed i træet </t>
  </si>
  <si>
    <t xml:space="preserve">fugemål ved opsætning [mm]:  </t>
  </si>
  <si>
    <t xml:space="preserve">nyt dækmål [mm]:  </t>
  </si>
  <si>
    <t>Beregninger:</t>
  </si>
  <si>
    <r>
      <t xml:space="preserve">Beregningsværktøj til dimensionsændring af træ / </t>
    </r>
    <r>
      <rPr>
        <sz val="12"/>
        <color theme="1"/>
        <rFont val="Calibri Light"/>
        <family val="2"/>
        <scheme val="major"/>
      </rPr>
      <t>vandkunsten 2020</t>
    </r>
  </si>
  <si>
    <t>Resultat</t>
  </si>
  <si>
    <t>Begin license text.</t>
  </si>
  <si>
    <t>Copyright 2021 / vandkunsten architects (Jan S. Kauschen)</t>
  </si>
  <si>
    <t>Permission is hereby granted, free of charge, to any person obtaining a copy of this software and associated documentation files (the "Software"), to deal in the Software without restriction, including without limitation the rights to use, copy, modify, merge, publish, distribute, sublicense, and/or sell copies of the Software, and to permit persons to whom the Software is furnished to do so, subject to the following conditions:</t>
  </si>
  <si>
    <t>The above copyright notice and this permission notice shall be included in all copies or substantial portions of the Software.</t>
  </si>
  <si>
    <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</si>
  <si>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End license text.</t>
  </si>
  <si>
    <t>to see all sheets or get access to the formuals, use the password "vandkunsten"</t>
  </si>
  <si>
    <t>the sheet is locked only to prohibit errors that usually happen when formuals are accessible i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</si>
</sst>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Light"/>
      <family val="2"/>
      <scheme val="major"/>
    </font>
    <font>
      <sz val="9"/>
      <color theme="1"/>
      <name val="Calibri Light"/>
      <family val="2"/>
      <scheme val="major"/>
    </font>
    <font>
      <b/>
      <sz val="11"/>
      <color theme="1"/>
      <name val="Calibri Light"/>
      <family val="2"/>
      <scheme val="major"/>
    </font>
    <font>
      <sz val="18"/>
      <color theme="1"/>
      <name val="Calibri Light"/>
      <family val="2"/>
      <scheme val="major"/>
    </font>
    <font>
      <sz val="12"/>
      <color theme="1"/>
      <name val="Calibri Light"/>
      <family val="2"/>
      <scheme val="major"/>
    </font>
    <font>
      <sz val="10"/>
      <name val="Arial"/>
      <family val="2"/>
    </font>
    <font>
      <i/>
      <sz val="10"/>
      <name val="Arial"/>
      <family val="2"/>
    </font>
    <font>
      <b/>
      <sz val="10"/>
      <name val="Arial"/>
      <family val="2"/>
    </font>
    <font>
      <i/>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right/>
      <top/>
      <bottom style="thin">
        <color indexed="64"/>
      </bottom>
      <diagonal/>
    </border>
    <border>
      <left/>
      <right/>
      <top/>
      <bottom style="thin">
        <color rgb="FF000000"/>
      </bottom>
      <diagonal/>
    </border>
  </borders>
  <cellStyleXfs count="2">
    <xf numFmtId="0" fontId="0" fillId="0" borderId="0"/>
    <xf numFmtId="0" fontId="6" fillId="0" borderId="0"/>
  </cellStyleXfs>
  <cellXfs count="44">
    <xf numFmtId="0" fontId="0" fillId="0" borderId="0" xfId="0"/>
    <xf numFmtId="0" fontId="1" fillId="0" borderId="0" xfId="0" applyFont="1" applyProtection="1">
      <protection hidden="1"/>
    </xf>
    <xf numFmtId="0" fontId="1" fillId="0" borderId="0" xfId="0" applyFont="1" applyAlignment="1" applyProtection="1">
      <alignment vertical="center"/>
      <protection hidden="1"/>
    </xf>
    <xf numFmtId="0" fontId="1" fillId="0" borderId="0" xfId="0" applyFont="1" applyAlignment="1" applyProtection="1">
      <alignment horizontal="right" vertical="center"/>
      <protection hidden="1"/>
    </xf>
    <xf numFmtId="0" fontId="2" fillId="0" borderId="0" xfId="0" applyFont="1" applyAlignment="1" applyProtection="1">
      <alignment vertical="center"/>
      <protection hidden="1"/>
    </xf>
    <xf numFmtId="0" fontId="3" fillId="0" borderId="2"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164" fontId="1" fillId="0" borderId="0" xfId="0" applyNumberFormat="1" applyFont="1" applyProtection="1">
      <protection hidden="1"/>
    </xf>
    <xf numFmtId="0" fontId="4" fillId="0" borderId="6" xfId="0" applyFont="1" applyBorder="1" applyAlignment="1" applyProtection="1">
      <alignment horizontal="left" vertical="center" indent="1"/>
      <protection hidden="1"/>
    </xf>
    <xf numFmtId="14" fontId="3" fillId="2" borderId="4" xfId="0" applyNumberFormat="1" applyFont="1" applyFill="1" applyBorder="1" applyAlignment="1" applyProtection="1">
      <alignment vertical="center"/>
      <protection locked="0" hidden="1"/>
    </xf>
    <xf numFmtId="1" fontId="3" fillId="2" borderId="4" xfId="0" applyNumberFormat="1" applyFont="1" applyFill="1" applyBorder="1" applyAlignment="1" applyProtection="1">
      <alignment vertical="center"/>
      <protection locked="0" hidden="1"/>
    </xf>
    <xf numFmtId="0" fontId="3" fillId="2" borderId="4" xfId="0" applyFont="1" applyFill="1" applyBorder="1" applyAlignment="1" applyProtection="1">
      <alignment horizontal="center" vertical="center"/>
      <protection locked="0" hidden="1"/>
    </xf>
    <xf numFmtId="0" fontId="4" fillId="0" borderId="6"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2" fillId="0" borderId="0" xfId="0" applyFont="1" applyAlignment="1" applyProtection="1">
      <alignment vertical="top" wrapText="1"/>
      <protection hidden="1"/>
    </xf>
    <xf numFmtId="0" fontId="1" fillId="0" borderId="0" xfId="0" applyFont="1" applyAlignment="1" applyProtection="1">
      <alignment horizontal="center"/>
      <protection hidden="1"/>
    </xf>
    <xf numFmtId="0" fontId="1" fillId="3" borderId="0" xfId="0" applyFont="1" applyFill="1" applyAlignment="1" applyProtection="1">
      <alignment horizontal="center" vertical="center"/>
      <protection hidden="1"/>
    </xf>
    <xf numFmtId="0" fontId="1" fillId="3" borderId="5" xfId="0" applyFont="1" applyFill="1" applyBorder="1" applyAlignment="1" applyProtection="1">
      <alignment vertical="center"/>
      <protection hidden="1"/>
    </xf>
    <xf numFmtId="0" fontId="1" fillId="3" borderId="5" xfId="0" applyFont="1" applyFill="1" applyBorder="1" applyAlignment="1" applyProtection="1">
      <alignment horizontal="center" vertical="center"/>
      <protection hidden="1"/>
    </xf>
    <xf numFmtId="0" fontId="1" fillId="3" borderId="5" xfId="0" applyFont="1" applyFill="1" applyBorder="1" applyAlignment="1" applyProtection="1">
      <alignment horizontal="right" vertical="center"/>
      <protection hidden="1"/>
    </xf>
    <xf numFmtId="164" fontId="1" fillId="3" borderId="5" xfId="0" applyNumberFormat="1" applyFont="1" applyFill="1" applyBorder="1" applyAlignment="1" applyProtection="1">
      <alignment vertical="center"/>
      <protection hidden="1"/>
    </xf>
    <xf numFmtId="0" fontId="1" fillId="3" borderId="5" xfId="0" applyFont="1" applyFill="1" applyBorder="1" applyProtection="1">
      <protection hidden="1"/>
    </xf>
    <xf numFmtId="0" fontId="3" fillId="3" borderId="0" xfId="0" applyFont="1" applyFill="1" applyAlignment="1" applyProtection="1">
      <alignment vertical="center"/>
      <protection hidden="1"/>
    </xf>
    <xf numFmtId="0" fontId="3" fillId="3" borderId="0" xfId="0" applyFont="1" applyFill="1" applyAlignment="1" applyProtection="1">
      <alignment horizontal="center" vertical="center"/>
      <protection hidden="1"/>
    </xf>
    <xf numFmtId="0" fontId="4" fillId="0" borderId="5" xfId="0" applyFont="1" applyBorder="1" applyAlignment="1" applyProtection="1">
      <alignment vertical="center"/>
      <protection hidden="1"/>
    </xf>
    <xf numFmtId="0" fontId="4" fillId="0" borderId="5" xfId="0" applyFont="1" applyBorder="1" applyAlignment="1" applyProtection="1">
      <alignment horizontal="center" vertical="center"/>
      <protection hidden="1"/>
    </xf>
    <xf numFmtId="0" fontId="2" fillId="0" borderId="0" xfId="0" applyFont="1" applyProtection="1">
      <protection hidden="1"/>
    </xf>
    <xf numFmtId="0" fontId="4" fillId="3" borderId="0" xfId="0" applyFont="1" applyFill="1" applyAlignment="1" applyProtection="1">
      <alignment horizontal="left" vertical="center" indent="1"/>
      <protection hidden="1"/>
    </xf>
    <xf numFmtId="0" fontId="4" fillId="0" borderId="5" xfId="0" applyFont="1" applyBorder="1" applyAlignment="1" applyProtection="1">
      <alignment horizontal="left" vertical="center" indent="1"/>
      <protection hidden="1"/>
    </xf>
    <xf numFmtId="0" fontId="6" fillId="3" borderId="0" xfId="1" applyFill="1"/>
    <xf numFmtId="0" fontId="6" fillId="0" borderId="0" xfId="1"/>
    <xf numFmtId="0" fontId="7" fillId="3" borderId="0" xfId="1" applyFont="1" applyFill="1" applyAlignment="1">
      <alignment wrapText="1"/>
    </xf>
    <xf numFmtId="0" fontId="6" fillId="3" borderId="0" xfId="1" applyFill="1" applyAlignment="1">
      <alignment wrapText="1"/>
    </xf>
    <xf numFmtId="0" fontId="8" fillId="3" borderId="0" xfId="1" applyFont="1" applyFill="1" applyAlignment="1">
      <alignment wrapText="1"/>
    </xf>
    <xf numFmtId="0" fontId="8" fillId="0" borderId="0" xfId="1" applyFont="1"/>
    <xf numFmtId="0" fontId="9" fillId="0" borderId="0" xfId="1" applyFont="1"/>
    <xf numFmtId="0" fontId="1" fillId="0" borderId="7" xfId="0" applyFont="1" applyBorder="1" applyAlignment="1" applyProtection="1">
      <alignment horizontal="center"/>
      <protection hidden="1"/>
    </xf>
    <xf numFmtId="0" fontId="3" fillId="0" borderId="2"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3" fillId="0" borderId="2" xfId="0" applyFont="1" applyBorder="1" applyAlignment="1" applyProtection="1">
      <alignment vertical="center" wrapText="1"/>
      <protection hidden="1"/>
    </xf>
    <xf numFmtId="0" fontId="3" fillId="0" borderId="3" xfId="0" applyFont="1" applyBorder="1" applyAlignment="1" applyProtection="1">
      <alignment vertical="center" wrapText="1"/>
      <protection hidden="1"/>
    </xf>
    <xf numFmtId="0" fontId="2" fillId="0" borderId="0" xfId="0" applyFont="1" applyAlignment="1" applyProtection="1">
      <alignment horizontal="left" vertical="top" wrapText="1"/>
      <protection hidden="1"/>
    </xf>
  </cellXfs>
  <cellStyles count="2">
    <cellStyle name="Normal" xfId="0" builtinId="0"/>
    <cellStyle name="Normal 2" xfId="1" xr:uid="{09BF28B6-CA48-4E4A-A7C0-C88461BB9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14</xdr:row>
      <xdr:rowOff>38100</xdr:rowOff>
    </xdr:from>
    <xdr:to>
      <xdr:col>19</xdr:col>
      <xdr:colOff>199549</xdr:colOff>
      <xdr:row>23</xdr:row>
      <xdr:rowOff>180483</xdr:rowOff>
    </xdr:to>
    <xdr:pic>
      <xdr:nvPicPr>
        <xdr:cNvPr id="2" name="Billede 1">
          <a:extLst>
            <a:ext uri="{FF2B5EF4-FFF2-40B4-BE49-F238E27FC236}">
              <a16:creationId xmlns:a16="http://schemas.microsoft.com/office/drawing/2014/main" id="{9FCF1018-5FD6-4590-AE6B-F973F46B9DC2}"/>
            </a:ext>
          </a:extLst>
        </xdr:cNvPr>
        <xdr:cNvPicPr>
          <a:picLocks noChangeAspect="1"/>
        </xdr:cNvPicPr>
      </xdr:nvPicPr>
      <xdr:blipFill>
        <a:blip xmlns:r="http://schemas.openxmlformats.org/officeDocument/2006/relationships" r:embed="rId1"/>
        <a:stretch>
          <a:fillRect/>
        </a:stretch>
      </xdr:blipFill>
      <xdr:spPr>
        <a:xfrm>
          <a:off x="9801225" y="6819900"/>
          <a:ext cx="3809524" cy="39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K_opensource/opensource/web/01_lca-estimator/VK_LCA_estimator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license"/>
      <sheetName val="db_LCA"/>
      <sheetName val="db_LCA50"/>
      <sheetName val="db_LCA80"/>
      <sheetName val="diagram"/>
      <sheetName val="menuer"/>
      <sheetName val="beregning"/>
      <sheetName val="andel bygningsdele"/>
    </sheetNames>
    <sheetDataSet>
      <sheetData sheetId="0">
        <row r="9">
          <cell r="C9" t="str">
            <v>min bygning</v>
          </cell>
        </row>
        <row r="11">
          <cell r="C11">
            <v>3000</v>
          </cell>
        </row>
        <row r="12">
          <cell r="C12">
            <v>80</v>
          </cell>
        </row>
        <row r="28">
          <cell r="C28" t="str">
            <v>GWP</v>
          </cell>
        </row>
      </sheetData>
      <sheetData sheetId="1"/>
      <sheetData sheetId="2">
        <row r="6">
          <cell r="A6" t="str">
            <v>A05</v>
          </cell>
        </row>
        <row r="7">
          <cell r="A7" t="str">
            <v>A06</v>
          </cell>
        </row>
        <row r="8">
          <cell r="A8" t="str">
            <v>A07</v>
          </cell>
        </row>
        <row r="9">
          <cell r="A9" t="str">
            <v>A08</v>
          </cell>
        </row>
        <row r="10">
          <cell r="A10" t="str">
            <v>K01</v>
          </cell>
        </row>
        <row r="11">
          <cell r="A11" t="str">
            <v>K02</v>
          </cell>
        </row>
        <row r="12">
          <cell r="A12" t="str">
            <v>K03</v>
          </cell>
        </row>
        <row r="13">
          <cell r="A13" t="str">
            <v>K04</v>
          </cell>
        </row>
        <row r="14">
          <cell r="A14" t="str">
            <v>K05</v>
          </cell>
        </row>
        <row r="15">
          <cell r="A15" t="str">
            <v>K06</v>
          </cell>
        </row>
        <row r="16">
          <cell r="A16" t="str">
            <v>K07</v>
          </cell>
        </row>
        <row r="17">
          <cell r="A17" t="str">
            <v>K08</v>
          </cell>
        </row>
        <row r="18">
          <cell r="A18" t="str">
            <v>K09</v>
          </cell>
        </row>
        <row r="19">
          <cell r="A19" t="str">
            <v>K10</v>
          </cell>
        </row>
        <row r="20">
          <cell r="A20" t="str">
            <v>K11</v>
          </cell>
        </row>
        <row r="21">
          <cell r="A21" t="str">
            <v>K12</v>
          </cell>
        </row>
        <row r="22">
          <cell r="A22" t="str">
            <v>K13</v>
          </cell>
        </row>
        <row r="23">
          <cell r="A23" t="str">
            <v>K14</v>
          </cell>
        </row>
        <row r="24">
          <cell r="A24" t="str">
            <v>K15</v>
          </cell>
        </row>
        <row r="25">
          <cell r="A25" t="str">
            <v>K16</v>
          </cell>
        </row>
        <row r="26">
          <cell r="A26" t="str">
            <v>K17</v>
          </cell>
        </row>
        <row r="27">
          <cell r="A27" t="str">
            <v>K18</v>
          </cell>
        </row>
        <row r="28">
          <cell r="A28" t="str">
            <v>K19</v>
          </cell>
        </row>
        <row r="29">
          <cell r="A29" t="str">
            <v>K20</v>
          </cell>
        </row>
        <row r="30">
          <cell r="A30" t="str">
            <v>K21</v>
          </cell>
        </row>
        <row r="31">
          <cell r="A31" t="str">
            <v>K22</v>
          </cell>
        </row>
        <row r="32">
          <cell r="A32" t="str">
            <v>E01</v>
          </cell>
        </row>
        <row r="33">
          <cell r="A33" t="str">
            <v>E02</v>
          </cell>
        </row>
        <row r="34">
          <cell r="A34" t="str">
            <v>E03</v>
          </cell>
        </row>
        <row r="35">
          <cell r="A35" t="str">
            <v>E04</v>
          </cell>
        </row>
        <row r="36">
          <cell r="A36" t="str">
            <v>E05</v>
          </cell>
        </row>
        <row r="37">
          <cell r="A37" t="str">
            <v>E06</v>
          </cell>
        </row>
        <row r="38">
          <cell r="A38" t="str">
            <v>E07</v>
          </cell>
        </row>
        <row r="39">
          <cell r="A39" t="str">
            <v>E08</v>
          </cell>
        </row>
        <row r="40">
          <cell r="A40" t="str">
            <v>E09</v>
          </cell>
        </row>
        <row r="41">
          <cell r="A41" t="str">
            <v>E10</v>
          </cell>
        </row>
        <row r="42">
          <cell r="A42" t="str">
            <v>E11</v>
          </cell>
        </row>
        <row r="43">
          <cell r="A43" t="str">
            <v>Enf01</v>
          </cell>
        </row>
        <row r="44">
          <cell r="A44" t="str">
            <v>Enf02</v>
          </cell>
        </row>
        <row r="45">
          <cell r="A45" t="str">
            <v>Enf03</v>
          </cell>
        </row>
        <row r="46">
          <cell r="A46" t="str">
            <v>Enf04</v>
          </cell>
        </row>
        <row r="47">
          <cell r="A47" t="str">
            <v>Enf05</v>
          </cell>
        </row>
        <row r="48">
          <cell r="A48" t="str">
            <v>Enf06</v>
          </cell>
        </row>
        <row r="49">
          <cell r="A49" t="str">
            <v>Enf07</v>
          </cell>
        </row>
        <row r="50">
          <cell r="A50" t="str">
            <v>Enf08</v>
          </cell>
        </row>
        <row r="51">
          <cell r="A51" t="str">
            <v>Enf09</v>
          </cell>
        </row>
        <row r="52">
          <cell r="A52" t="str">
            <v>Enf10</v>
          </cell>
        </row>
        <row r="53">
          <cell r="A53" t="str">
            <v>Enf11</v>
          </cell>
        </row>
        <row r="54">
          <cell r="A54" t="str">
            <v>R01</v>
          </cell>
        </row>
        <row r="55">
          <cell r="A55" t="str">
            <v>R02</v>
          </cell>
        </row>
        <row r="56">
          <cell r="A56" t="str">
            <v>R03</v>
          </cell>
        </row>
        <row r="57">
          <cell r="A57" t="str">
            <v>R04</v>
          </cell>
        </row>
        <row r="58">
          <cell r="A58" t="str">
            <v>R05</v>
          </cell>
        </row>
        <row r="59">
          <cell r="A59" t="str">
            <v>R06</v>
          </cell>
        </row>
        <row r="60">
          <cell r="A60" t="str">
            <v>R07</v>
          </cell>
        </row>
        <row r="61">
          <cell r="A61" t="str">
            <v>R08</v>
          </cell>
        </row>
        <row r="62">
          <cell r="A62" t="str">
            <v>R09</v>
          </cell>
        </row>
        <row r="63">
          <cell r="A63" t="str">
            <v>R10</v>
          </cell>
        </row>
        <row r="64">
          <cell r="A64" t="str">
            <v>R11</v>
          </cell>
        </row>
        <row r="65">
          <cell r="A65" t="str">
            <v>R12</v>
          </cell>
        </row>
      </sheetData>
      <sheetData sheetId="3"/>
      <sheetData sheetId="4"/>
      <sheetData sheetId="5"/>
      <sheetData sheetId="6">
        <row r="5">
          <cell r="C5" t="str">
            <v>vælg materialet</v>
          </cell>
          <cell r="J5" t="str">
            <v>GWP</v>
          </cell>
        </row>
        <row r="6">
          <cell r="C6" t="str">
            <v>beton/cement</v>
          </cell>
          <cell r="J6" t="str">
            <v>ODP</v>
          </cell>
        </row>
        <row r="7">
          <cell r="C7" t="str">
            <v>træ</v>
          </cell>
          <cell r="J7" t="str">
            <v>AP</v>
          </cell>
        </row>
        <row r="8">
          <cell r="C8" t="str">
            <v>metal</v>
          </cell>
          <cell r="J8" t="str">
            <v>EP</v>
          </cell>
        </row>
        <row r="9">
          <cell r="C9" t="str">
            <v>tegl</v>
          </cell>
          <cell r="J9" t="str">
            <v>POCP</v>
          </cell>
        </row>
        <row r="10">
          <cell r="C10" t="str">
            <v>tagpap</v>
          </cell>
          <cell r="J10" t="str">
            <v>ADPf</v>
          </cell>
        </row>
        <row r="11">
          <cell r="C11" t="str">
            <v>natursten</v>
          </cell>
          <cell r="J11" t="str">
            <v>ADPe</v>
          </cell>
        </row>
        <row r="12">
          <cell r="C12" t="str">
            <v>fibercement</v>
          </cell>
          <cell r="J12" t="str">
            <v>PEtot</v>
          </cell>
        </row>
        <row r="13">
          <cell r="C13" t="str">
            <v>glas</v>
          </cell>
          <cell r="J13" t="str">
            <v>Sek</v>
          </cell>
        </row>
      </sheetData>
      <sheetData sheetId="7"/>
      <sheetData sheetId="8"/>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showGridLines="0" showRowColHeaders="0" tabSelected="1" workbookViewId="0">
      <selection activeCell="H10" sqref="H10"/>
    </sheetView>
  </sheetViews>
  <sheetFormatPr defaultRowHeight="15" x14ac:dyDescent="0.25"/>
  <cols>
    <col min="1" max="1" width="12.42578125" style="1" customWidth="1"/>
    <col min="2" max="2" width="5" style="14" customWidth="1"/>
    <col min="3" max="3" width="17.28515625" style="1" customWidth="1"/>
    <col min="4" max="5" width="19.5703125" style="1" customWidth="1"/>
    <col min="6" max="6" width="13" style="1" customWidth="1"/>
    <col min="7" max="8" width="9.140625" style="1"/>
    <col min="9" max="11" width="11.5703125" style="1" customWidth="1"/>
    <col min="12" max="16384" width="9.140625" style="1"/>
  </cols>
  <sheetData>
    <row r="1" spans="1:11" s="9" customFormat="1" ht="51" customHeight="1" x14ac:dyDescent="0.25">
      <c r="A1" s="9" t="s">
        <v>43</v>
      </c>
      <c r="B1" s="13"/>
    </row>
    <row r="2" spans="1:11" ht="15.75" thickBot="1" x14ac:dyDescent="0.3"/>
    <row r="3" spans="1:11" s="2" customFormat="1" ht="23.25" customHeight="1" thickBot="1" x14ac:dyDescent="0.3">
      <c r="B3" s="14"/>
      <c r="C3" s="3" t="s">
        <v>22</v>
      </c>
      <c r="D3" s="10">
        <v>44368</v>
      </c>
      <c r="E3" s="4" t="s">
        <v>23</v>
      </c>
    </row>
    <row r="4" spans="1:11" s="2" customFormat="1" ht="23.25" customHeight="1" thickBot="1" x14ac:dyDescent="0.3">
      <c r="B4" s="14"/>
    </row>
    <row r="5" spans="1:11" s="2" customFormat="1" ht="23.25" customHeight="1" thickBot="1" x14ac:dyDescent="0.3">
      <c r="B5" s="14"/>
      <c r="C5" s="3" t="s">
        <v>25</v>
      </c>
      <c r="D5" s="11">
        <v>107</v>
      </c>
      <c r="E5" s="2" t="s">
        <v>24</v>
      </c>
    </row>
    <row r="6" spans="1:11" s="2" customFormat="1" ht="23.25" customHeight="1" thickBot="1" x14ac:dyDescent="0.3">
      <c r="B6" s="14"/>
    </row>
    <row r="7" spans="1:11" s="2" customFormat="1" ht="23.25" customHeight="1" thickBot="1" x14ac:dyDescent="0.3">
      <c r="B7" s="14"/>
      <c r="C7" s="2" t="s">
        <v>27</v>
      </c>
      <c r="D7" s="12" t="s">
        <v>20</v>
      </c>
    </row>
    <row r="8" spans="1:11" s="2" customFormat="1" ht="23.25" customHeight="1" x14ac:dyDescent="0.25">
      <c r="B8" s="14"/>
    </row>
    <row r="9" spans="1:11" s="2" customFormat="1" ht="30.75" customHeight="1" x14ac:dyDescent="0.25">
      <c r="A9" s="28" t="s">
        <v>44</v>
      </c>
      <c r="B9" s="24"/>
      <c r="C9" s="23"/>
      <c r="D9" s="17" t="s">
        <v>33</v>
      </c>
      <c r="E9" s="17" t="s">
        <v>34</v>
      </c>
    </row>
    <row r="10" spans="1:11" s="2" customFormat="1" ht="30.75" customHeight="1" x14ac:dyDescent="0.25">
      <c r="A10" s="18"/>
      <c r="B10" s="19"/>
      <c r="C10" s="20" t="s">
        <v>40</v>
      </c>
      <c r="D10" s="21">
        <f>_xlfn.XLOOKUP(D7,H24:H25,J24:J25)</f>
        <v>2.0223000000000004</v>
      </c>
      <c r="E10" s="21">
        <f>_xlfn.XLOOKUP(D7,H24:H25,K24:K25)</f>
        <v>1.0486</v>
      </c>
    </row>
    <row r="11" spans="1:11" ht="30.75" customHeight="1" x14ac:dyDescent="0.25">
      <c r="A11" s="22"/>
      <c r="B11" s="19"/>
      <c r="C11" s="20" t="s">
        <v>41</v>
      </c>
      <c r="D11" s="21">
        <f>D5+D10</f>
        <v>109.0223</v>
      </c>
      <c r="E11" s="21">
        <f>D5+E10</f>
        <v>108.04859999999999</v>
      </c>
    </row>
    <row r="12" spans="1:11" ht="39.75" customHeight="1" x14ac:dyDescent="0.25"/>
    <row r="13" spans="1:11" s="25" customFormat="1" ht="33" customHeight="1" x14ac:dyDescent="0.25">
      <c r="A13" s="29" t="s">
        <v>42</v>
      </c>
      <c r="B13" s="26"/>
    </row>
    <row r="14" spans="1:11" x14ac:dyDescent="0.25">
      <c r="I14" s="37" t="s">
        <v>35</v>
      </c>
      <c r="J14" s="37"/>
      <c r="K14" s="37"/>
    </row>
    <row r="15" spans="1:11" s="16" customFormat="1" ht="53.25" customHeight="1" x14ac:dyDescent="0.25">
      <c r="A15" s="41" t="s">
        <v>36</v>
      </c>
      <c r="B15" s="5"/>
      <c r="C15" s="41" t="s">
        <v>37</v>
      </c>
      <c r="D15" s="38" t="s">
        <v>38</v>
      </c>
      <c r="E15" s="38" t="s">
        <v>39</v>
      </c>
      <c r="H15" s="38" t="s">
        <v>14</v>
      </c>
      <c r="I15" s="38" t="s">
        <v>15</v>
      </c>
      <c r="J15" s="5" t="s">
        <v>16</v>
      </c>
      <c r="K15" s="5" t="s">
        <v>18</v>
      </c>
    </row>
    <row r="16" spans="1:11" ht="30" x14ac:dyDescent="0.25">
      <c r="A16" s="42"/>
      <c r="B16" s="6">
        <f>MONTH(D3)</f>
        <v>6</v>
      </c>
      <c r="C16" s="42"/>
      <c r="D16" s="39"/>
      <c r="E16" s="39"/>
      <c r="H16" s="39"/>
      <c r="I16" s="39"/>
      <c r="J16" s="6" t="s">
        <v>17</v>
      </c>
      <c r="K16" s="6" t="s">
        <v>19</v>
      </c>
    </row>
    <row r="17" spans="1:11" ht="30.75" customHeight="1" x14ac:dyDescent="0.25">
      <c r="A17" s="7"/>
      <c r="B17" s="7">
        <f>måned</f>
        <v>0</v>
      </c>
      <c r="C17" s="7" t="s">
        <v>0</v>
      </c>
      <c r="D17" s="7" t="s">
        <v>1</v>
      </c>
      <c r="E17" s="7" t="s">
        <v>1</v>
      </c>
      <c r="H17" s="7" t="s">
        <v>20</v>
      </c>
      <c r="I17" s="7">
        <v>0.1</v>
      </c>
      <c r="J17" s="7">
        <v>2.7</v>
      </c>
      <c r="K17" s="7">
        <v>1.4</v>
      </c>
    </row>
    <row r="18" spans="1:11" ht="30.75" customHeight="1" x14ac:dyDescent="0.25">
      <c r="A18" s="7" t="s">
        <v>2</v>
      </c>
      <c r="B18" s="7">
        <v>1</v>
      </c>
      <c r="C18" s="7">
        <v>-0.1</v>
      </c>
      <c r="D18" s="7">
        <v>89</v>
      </c>
      <c r="E18" s="7">
        <v>23</v>
      </c>
      <c r="H18" s="7" t="s">
        <v>21</v>
      </c>
      <c r="I18" s="7">
        <v>0.1</v>
      </c>
      <c r="J18" s="7">
        <v>4</v>
      </c>
      <c r="K18" s="7">
        <v>2</v>
      </c>
    </row>
    <row r="19" spans="1:11" ht="30.75" customHeight="1" x14ac:dyDescent="0.25">
      <c r="A19" s="7" t="s">
        <v>3</v>
      </c>
      <c r="B19" s="7">
        <v>2</v>
      </c>
      <c r="C19" s="7">
        <v>-0.4</v>
      </c>
      <c r="D19" s="7">
        <v>87</v>
      </c>
      <c r="E19" s="7">
        <v>23</v>
      </c>
    </row>
    <row r="20" spans="1:11" ht="30.75" customHeight="1" x14ac:dyDescent="0.25">
      <c r="A20" s="7" t="s">
        <v>4</v>
      </c>
      <c r="B20" s="7">
        <v>3</v>
      </c>
      <c r="C20" s="7">
        <v>1.7</v>
      </c>
      <c r="D20" s="7">
        <v>85</v>
      </c>
      <c r="E20" s="7">
        <v>21</v>
      </c>
      <c r="H20" s="43" t="s">
        <v>26</v>
      </c>
      <c r="I20" s="43"/>
      <c r="J20" s="43"/>
      <c r="K20" s="43"/>
    </row>
    <row r="21" spans="1:11" ht="30.75" customHeight="1" x14ac:dyDescent="0.25">
      <c r="A21" s="7" t="s">
        <v>5</v>
      </c>
      <c r="B21" s="7">
        <v>4</v>
      </c>
      <c r="C21" s="7">
        <v>6.2</v>
      </c>
      <c r="D21" s="7">
        <v>78</v>
      </c>
      <c r="E21" s="7">
        <v>18</v>
      </c>
      <c r="H21" s="43"/>
      <c r="I21" s="43"/>
      <c r="J21" s="43"/>
      <c r="K21" s="43"/>
    </row>
    <row r="22" spans="1:11" ht="30.75" customHeight="1" x14ac:dyDescent="0.25">
      <c r="A22" s="7" t="s">
        <v>6</v>
      </c>
      <c r="B22" s="7">
        <v>5</v>
      </c>
      <c r="C22" s="7">
        <v>11.1</v>
      </c>
      <c r="D22" s="7">
        <v>72</v>
      </c>
      <c r="E22" s="7">
        <v>16</v>
      </c>
      <c r="H22" s="43"/>
      <c r="I22" s="43"/>
      <c r="J22" s="43"/>
      <c r="K22" s="43"/>
    </row>
    <row r="23" spans="1:11" ht="30.75" customHeight="1" x14ac:dyDescent="0.25">
      <c r="A23" s="7" t="s">
        <v>7</v>
      </c>
      <c r="B23" s="7">
        <v>6</v>
      </c>
      <c r="C23" s="7">
        <v>14.5</v>
      </c>
      <c r="D23" s="7">
        <v>73</v>
      </c>
      <c r="E23" s="7">
        <v>16</v>
      </c>
      <c r="J23" s="40" t="s">
        <v>35</v>
      </c>
      <c r="K23" s="40"/>
    </row>
    <row r="24" spans="1:11" ht="30.75" customHeight="1" x14ac:dyDescent="0.25">
      <c r="A24" s="7" t="s">
        <v>8</v>
      </c>
      <c r="B24" s="7">
        <v>7</v>
      </c>
      <c r="C24" s="7">
        <v>16.600000000000001</v>
      </c>
      <c r="D24" s="7">
        <v>76</v>
      </c>
      <c r="E24" s="7">
        <v>17</v>
      </c>
      <c r="H24" s="7" t="s">
        <v>20</v>
      </c>
      <c r="J24" s="8">
        <f>J17*D5/1000*E36</f>
        <v>2.0223000000000004</v>
      </c>
      <c r="K24" s="8">
        <f>K17*D5/1000*7</f>
        <v>1.0486</v>
      </c>
    </row>
    <row r="25" spans="1:11" ht="30.75" customHeight="1" x14ac:dyDescent="0.25">
      <c r="A25" s="7" t="s">
        <v>9</v>
      </c>
      <c r="B25" s="7">
        <v>8</v>
      </c>
      <c r="C25" s="7">
        <v>16.3</v>
      </c>
      <c r="D25" s="7">
        <v>79</v>
      </c>
      <c r="E25" s="7">
        <v>18</v>
      </c>
      <c r="H25" s="7" t="s">
        <v>21</v>
      </c>
      <c r="J25" s="8">
        <f>J18*D5/1000*E36</f>
        <v>2.996</v>
      </c>
      <c r="K25" s="8">
        <f>K18*D5/1000*E36</f>
        <v>1.498</v>
      </c>
    </row>
    <row r="26" spans="1:11" ht="30.75" customHeight="1" x14ac:dyDescent="0.25">
      <c r="A26" s="7" t="s">
        <v>10</v>
      </c>
      <c r="B26" s="7">
        <v>9</v>
      </c>
      <c r="C26" s="7">
        <v>13.1</v>
      </c>
      <c r="D26" s="7">
        <v>83</v>
      </c>
      <c r="E26" s="7">
        <v>19</v>
      </c>
      <c r="H26" s="15"/>
      <c r="I26" s="15"/>
      <c r="J26" s="15"/>
      <c r="K26" s="15"/>
    </row>
    <row r="27" spans="1:11" ht="30.75" customHeight="1" x14ac:dyDescent="0.25">
      <c r="A27" s="7" t="s">
        <v>11</v>
      </c>
      <c r="B27" s="7">
        <v>10</v>
      </c>
      <c r="C27" s="7">
        <v>8.6999999999999993</v>
      </c>
      <c r="D27" s="7">
        <v>86</v>
      </c>
      <c r="E27" s="7">
        <v>21</v>
      </c>
    </row>
    <row r="28" spans="1:11" ht="30.75" customHeight="1" x14ac:dyDescent="0.25">
      <c r="A28" s="7" t="s">
        <v>12</v>
      </c>
      <c r="B28" s="7">
        <v>11</v>
      </c>
      <c r="C28" s="7">
        <v>4.9000000000000004</v>
      </c>
      <c r="D28" s="7">
        <v>89</v>
      </c>
      <c r="E28" s="7">
        <v>23</v>
      </c>
    </row>
    <row r="29" spans="1:11" ht="30.75" customHeight="1" x14ac:dyDescent="0.25">
      <c r="A29" s="7" t="s">
        <v>13</v>
      </c>
      <c r="B29" s="7">
        <v>12</v>
      </c>
      <c r="C29" s="7">
        <v>2.2000000000000002</v>
      </c>
      <c r="D29" s="7">
        <v>91</v>
      </c>
      <c r="E29" s="7">
        <v>23</v>
      </c>
    </row>
    <row r="30" spans="1:11" x14ac:dyDescent="0.25">
      <c r="J30" s="8"/>
      <c r="K30" s="8"/>
    </row>
    <row r="31" spans="1:11" x14ac:dyDescent="0.25">
      <c r="D31" s="27" t="s">
        <v>28</v>
      </c>
      <c r="E31" s="27">
        <f>MAX(E18:E29)</f>
        <v>23</v>
      </c>
    </row>
    <row r="32" spans="1:11" x14ac:dyDescent="0.25">
      <c r="D32" s="27" t="s">
        <v>29</v>
      </c>
      <c r="E32" s="27">
        <f>MIN(E18:E29)</f>
        <v>16</v>
      </c>
    </row>
    <row r="33" spans="4:5" x14ac:dyDescent="0.25">
      <c r="D33" s="27"/>
      <c r="E33" s="27"/>
    </row>
    <row r="34" spans="4:5" x14ac:dyDescent="0.25">
      <c r="D34" s="27" t="s">
        <v>30</v>
      </c>
      <c r="E34" s="27">
        <f>_xlfn.XLOOKUP(B16,B18:B29,E18:E29)</f>
        <v>16</v>
      </c>
    </row>
    <row r="35" spans="4:5" x14ac:dyDescent="0.25">
      <c r="D35" s="27"/>
      <c r="E35" s="27"/>
    </row>
    <row r="36" spans="4:5" x14ac:dyDescent="0.25">
      <c r="D36" s="27" t="s">
        <v>31</v>
      </c>
      <c r="E36" s="27">
        <f>E31-E34</f>
        <v>7</v>
      </c>
    </row>
    <row r="37" spans="4:5" x14ac:dyDescent="0.25">
      <c r="D37" s="27" t="s">
        <v>32</v>
      </c>
      <c r="E37" s="27">
        <f>E34-E32</f>
        <v>0</v>
      </c>
    </row>
  </sheetData>
  <sheetProtection algorithmName="SHA-512" hashValue="DuIUlXFSzrn6Zvu9Wz2hvzExx9h4ex6Em5kd+odb0fxe8tGjlZDIZCBKrMCmz7zBFC5YASpJv24rwHF+UQzs6w==" saltValue="tIcdoiLXJxJMYtD4m55pNQ==" spinCount="100000" sheet="1" objects="1" scenarios="1"/>
  <mergeCells count="9">
    <mergeCell ref="I14:K14"/>
    <mergeCell ref="E15:E16"/>
    <mergeCell ref="D15:D16"/>
    <mergeCell ref="J23:K23"/>
    <mergeCell ref="A15:A16"/>
    <mergeCell ref="C15:C16"/>
    <mergeCell ref="H15:H16"/>
    <mergeCell ref="I15:I16"/>
    <mergeCell ref="H20:K22"/>
  </mergeCells>
  <dataValidations count="2">
    <dataValidation type="date" operator="greaterThan" allowBlank="1" showInputMessage="1" showErrorMessage="1" sqref="D3" xr:uid="{00000000-0002-0000-0000-000000000000}">
      <formula1>43952</formula1>
    </dataValidation>
    <dataValidation type="list" allowBlank="1" showInputMessage="1" showErrorMessage="1" sqref="D7" xr:uid="{00000000-0002-0000-0000-000001000000}">
      <formula1>træ</formula1>
    </dataValidation>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05A27-BE9C-45B3-BCDB-21DBD7605268}">
  <dimension ref="A3:C25"/>
  <sheetViews>
    <sheetView workbookViewId="0">
      <selection activeCell="B30" sqref="B30"/>
    </sheetView>
  </sheetViews>
  <sheetFormatPr defaultRowHeight="12.75" x14ac:dyDescent="0.2"/>
  <cols>
    <col min="1" max="1" width="9.140625" style="31"/>
    <col min="2" max="2" width="157.42578125" style="31" customWidth="1"/>
    <col min="3" max="16384" width="9.140625" style="31"/>
  </cols>
  <sheetData>
    <row r="3" spans="1:3" x14ac:dyDescent="0.2">
      <c r="A3" s="30"/>
      <c r="B3" s="30"/>
      <c r="C3" s="30"/>
    </row>
    <row r="4" spans="1:3" x14ac:dyDescent="0.2">
      <c r="A4" s="30"/>
      <c r="B4" s="30"/>
      <c r="C4" s="30"/>
    </row>
    <row r="5" spans="1:3" x14ac:dyDescent="0.2">
      <c r="A5" s="30"/>
      <c r="B5" s="32" t="s">
        <v>45</v>
      </c>
      <c r="C5" s="30"/>
    </row>
    <row r="6" spans="1:3" x14ac:dyDescent="0.2">
      <c r="A6" s="30"/>
      <c r="B6" s="33"/>
      <c r="C6" s="30"/>
    </row>
    <row r="7" spans="1:3" x14ac:dyDescent="0.2">
      <c r="A7" s="30"/>
      <c r="B7" s="33"/>
      <c r="C7" s="30"/>
    </row>
    <row r="8" spans="1:3" x14ac:dyDescent="0.2">
      <c r="A8" s="30"/>
      <c r="B8" s="34" t="s">
        <v>46</v>
      </c>
      <c r="C8" s="30"/>
    </row>
    <row r="9" spans="1:3" x14ac:dyDescent="0.2">
      <c r="A9" s="30"/>
      <c r="B9" s="33"/>
      <c r="C9" s="30"/>
    </row>
    <row r="10" spans="1:3" ht="38.25" x14ac:dyDescent="0.2">
      <c r="A10" s="30"/>
      <c r="B10" s="33" t="s">
        <v>47</v>
      </c>
      <c r="C10" s="30"/>
    </row>
    <row r="11" spans="1:3" x14ac:dyDescent="0.2">
      <c r="A11" s="30"/>
      <c r="B11" s="33"/>
      <c r="C11" s="30"/>
    </row>
    <row r="12" spans="1:3" x14ac:dyDescent="0.2">
      <c r="A12" s="30"/>
      <c r="B12" s="33" t="s">
        <v>48</v>
      </c>
      <c r="C12" s="30"/>
    </row>
    <row r="13" spans="1:3" x14ac:dyDescent="0.2">
      <c r="A13" s="30"/>
      <c r="B13" s="33"/>
      <c r="C13" s="30"/>
    </row>
    <row r="14" spans="1:3" ht="51" x14ac:dyDescent="0.2">
      <c r="A14" s="30"/>
      <c r="B14" s="33" t="s">
        <v>49</v>
      </c>
      <c r="C14" s="30"/>
    </row>
    <row r="15" spans="1:3" x14ac:dyDescent="0.2">
      <c r="A15" s="30"/>
      <c r="B15" s="33"/>
      <c r="C15" s="30"/>
    </row>
    <row r="16" spans="1:3" x14ac:dyDescent="0.2">
      <c r="A16" s="30"/>
      <c r="B16" s="33"/>
      <c r="C16" s="30"/>
    </row>
    <row r="17" spans="1:3" x14ac:dyDescent="0.2">
      <c r="A17" s="30"/>
      <c r="B17" s="33"/>
      <c r="C17" s="30"/>
    </row>
    <row r="18" spans="1:3" x14ac:dyDescent="0.2">
      <c r="A18" s="30"/>
      <c r="B18" s="32" t="s">
        <v>50</v>
      </c>
      <c r="C18" s="30"/>
    </row>
    <row r="19" spans="1:3" x14ac:dyDescent="0.2">
      <c r="A19" s="30"/>
      <c r="B19" s="30"/>
      <c r="C19" s="30"/>
    </row>
    <row r="20" spans="1:3" x14ac:dyDescent="0.2">
      <c r="A20" s="30"/>
      <c r="B20" s="30"/>
      <c r="C20" s="30"/>
    </row>
    <row r="21" spans="1:3" x14ac:dyDescent="0.2">
      <c r="A21" s="30"/>
      <c r="B21" s="30"/>
      <c r="C21" s="30"/>
    </row>
    <row r="24" spans="1:3" x14ac:dyDescent="0.2">
      <c r="B24" s="35" t="s">
        <v>51</v>
      </c>
    </row>
    <row r="25" spans="1:3" x14ac:dyDescent="0.2">
      <c r="B25" s="36" t="s">
        <v>52</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beregner</vt:lpstr>
      <vt:lpstr>license</vt:lpstr>
      <vt:lpstr>måned</vt:lpstr>
      <vt:lpstr>træ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schipull kauschen</dc:creator>
  <cp:lastModifiedBy>Jan Schipull Kauschen</cp:lastModifiedBy>
  <dcterms:created xsi:type="dcterms:W3CDTF">2020-06-25T10:54:18Z</dcterms:created>
  <dcterms:modified xsi:type="dcterms:W3CDTF">2021-06-07T08:41:28Z</dcterms:modified>
</cp:coreProperties>
</file>